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CYNA PRACA\Dr 1 210 R Korczowiska - Mazury\Korczowiska - Mazury\Kosztorys ofertowy\"/>
    </mc:Choice>
  </mc:AlternateContent>
  <bookViews>
    <workbookView xWindow="-255" yWindow="-30" windowWidth="15330" windowHeight="4575" tabRatio="885" activeTab="1"/>
  </bookViews>
  <sheets>
    <sheet name="Przedmiar" sheetId="15" r:id="rId1"/>
    <sheet name="Kosztorys (O)" sheetId="16" r:id="rId2"/>
  </sheets>
  <externalReferences>
    <externalReference r:id="rId3"/>
  </externalReferences>
  <definedNames>
    <definedName name="_1F" localSheetId="1" hidden="1">'[1]P. control'!#REF!</definedName>
    <definedName name="_1F" localSheetId="0" hidden="1">'[1]P. control'!#REF!</definedName>
    <definedName name="_1F" hidden="1">'[1]P. control'!#REF!</definedName>
    <definedName name="_2_0_0_F" localSheetId="1" hidden="1">#REF!</definedName>
    <definedName name="_2_0_0_F" localSheetId="0" hidden="1">#REF!</definedName>
    <definedName name="_2_0_0_F" hidden="1">#REF!</definedName>
    <definedName name="_Dist_Values" localSheetId="1" hidden="1">#REF!</definedName>
    <definedName name="_Dist_Values" localSheetId="0" hidden="1">#REF!</definedName>
    <definedName name="_Dist_Values" hidden="1">#REF!</definedName>
    <definedName name="_Fill" localSheetId="1" hidden="1">#REF!</definedName>
    <definedName name="_Fill" localSheetId="0" hidden="1">#REF!</definedName>
    <definedName name="_Fill" hidden="1">#REF!</definedName>
    <definedName name="_xlnm._FilterDatabase" localSheetId="1" hidden="1">'Kosztorys (O)'!#REF!</definedName>
    <definedName name="_xlnm._FilterDatabase" localSheetId="0" hidden="1">Przedmiar!#REF!</definedName>
    <definedName name="_Order1" hidden="1">255</definedName>
    <definedName name="_Table1_In1" localSheetId="1" hidden="1">#REF!</definedName>
    <definedName name="_Table1_In1" localSheetId="0" hidden="1">#REF!</definedName>
    <definedName name="_Table1_In1" hidden="1">#REF!</definedName>
    <definedName name="_Table1_Out" localSheetId="1" hidden="1">#REF!</definedName>
    <definedName name="_Table1_Out" localSheetId="0" hidden="1">#REF!</definedName>
    <definedName name="_Table1_Out" hidden="1">#REF!</definedName>
    <definedName name="AccessDatabase" hidden="1">"D:\Budżety\kontrakty\MARŻA_PLAN.mdb"</definedName>
    <definedName name="espa?a" localSheetId="1" hidden="1">#REF!</definedName>
    <definedName name="espa?a" localSheetId="0" hidden="1">#REF!</definedName>
    <definedName name="espa?a" hidden="1">#REF!</definedName>
    <definedName name="españa" localSheetId="1" hidden="1">#REF!</definedName>
    <definedName name="españa" localSheetId="0" hidden="1">#REF!</definedName>
    <definedName name="españa" hidden="1">#REF!</definedName>
    <definedName name="fegwe" localSheetId="1" hidden="1">#REF!</definedName>
    <definedName name="fegwe" localSheetId="0" hidden="1">#REF!</definedName>
    <definedName name="fegwe" hidden="1">#REF!</definedName>
    <definedName name="full" localSheetId="1" hidden="1">#REF!</definedName>
    <definedName name="full" localSheetId="0" hidden="1">#REF!</definedName>
    <definedName name="full" hidden="1">#REF!</definedName>
    <definedName name="Garantia" localSheetId="1" hidden="1">#REF!</definedName>
    <definedName name="Garantia" localSheetId="0" hidden="1">#REF!</definedName>
    <definedName name="Garantia" hidden="1">#REF!</definedName>
    <definedName name="Kosztorys" localSheetId="1" hidden="1">#REF!</definedName>
    <definedName name="Kosztorys" localSheetId="0" hidden="1">#REF!</definedName>
    <definedName name="Kosztorys" hidden="1">#REF!</definedName>
    <definedName name="_xlnm.Print_Area" localSheetId="1">'Kosztorys (O)'!$A$1:$G$30</definedName>
    <definedName name="_xlnm.Print_Area" localSheetId="0">Przedmiar!$A$1:$G$25</definedName>
    <definedName name="qqqqq" localSheetId="1" hidden="1">'[1]P. control'!#REF!</definedName>
    <definedName name="qqqqq" localSheetId="0" hidden="1">'[1]P. control'!#REF!</definedName>
    <definedName name="qqqqq" hidden="1">'[1]P. control'!#REF!</definedName>
    <definedName name="Tpte2" localSheetId="1" hidden="1">#REF!</definedName>
    <definedName name="Tpte2" localSheetId="0" hidden="1">#REF!</definedName>
    <definedName name="Tpte2" hidden="1">#REF!</definedName>
    <definedName name="TpteArce" localSheetId="1" hidden="1">#REF!</definedName>
    <definedName name="TpteArce" localSheetId="0" hidden="1">#REF!</definedName>
    <definedName name="TpteArce" hidden="1">#REF!</definedName>
    <definedName name="TpteST2" localSheetId="1" hidden="1">#REF!</definedName>
    <definedName name="TpteST2" localSheetId="0" hidden="1">#REF!</definedName>
    <definedName name="TpteST2" hidden="1">#REF!</definedName>
    <definedName name="_xlnm.Print_Titles" localSheetId="1">'Kosztorys (O)'!$4:$6</definedName>
    <definedName name="_xlnm.Print_Titles" localSheetId="0">Przedmiar!$4:$6</definedName>
  </definedNames>
  <calcPr calcId="152511" fullPrecision="0"/>
</workbook>
</file>

<file path=xl/calcChain.xml><?xml version="1.0" encoding="utf-8"?>
<calcChain xmlns="http://schemas.openxmlformats.org/spreadsheetml/2006/main">
  <c r="E14" i="16" l="1"/>
  <c r="E14" i="15"/>
  <c r="G14" i="15" s="1"/>
  <c r="G11" i="15" s="1"/>
  <c r="G13" i="15"/>
  <c r="G12" i="15"/>
  <c r="G10" i="15"/>
  <c r="G9" i="15" s="1"/>
  <c r="G8" i="15"/>
  <c r="G7" i="15" s="1"/>
</calcChain>
</file>

<file path=xl/sharedStrings.xml><?xml version="1.0" encoding="utf-8"?>
<sst xmlns="http://schemas.openxmlformats.org/spreadsheetml/2006/main" count="89" uniqueCount="48">
  <si>
    <t xml:space="preserve"> NAWIERZCHNIE </t>
  </si>
  <si>
    <t>Wyszczególnienie</t>
  </si>
  <si>
    <t>Cena*</t>
  </si>
  <si>
    <t>Wartość*</t>
  </si>
  <si>
    <t>PLN</t>
  </si>
  <si>
    <t>Lp.</t>
  </si>
  <si>
    <t>Jednostka</t>
  </si>
  <si>
    <t>Nazwa</t>
  </si>
  <si>
    <t>Ilość</t>
  </si>
  <si>
    <t>-</t>
  </si>
  <si>
    <t>m</t>
  </si>
  <si>
    <t>D.05.03.05</t>
  </si>
  <si>
    <t>ROBOTY WYKOŃCZENIOWE</t>
  </si>
  <si>
    <t>Numer</t>
  </si>
  <si>
    <t>Specyfikacji Technicznej</t>
  </si>
  <si>
    <t>elementów rozliczeniowych</t>
  </si>
  <si>
    <t>2</t>
  </si>
  <si>
    <t>3</t>
  </si>
  <si>
    <t>4</t>
  </si>
  <si>
    <t>7</t>
  </si>
  <si>
    <r>
      <t>m</t>
    </r>
    <r>
      <rPr>
        <vertAlign val="superscript"/>
        <sz val="10"/>
        <rFont val="Arial CE"/>
        <charset val="238"/>
      </rPr>
      <t>2</t>
    </r>
  </si>
  <si>
    <t>PRZEDMIAR ROBÓT</t>
  </si>
  <si>
    <t>KOSZTORYS OFERTOWY</t>
  </si>
  <si>
    <t>WARTOŚC BRUTTO</t>
  </si>
  <si>
    <t>PODATEK VAT 23%</t>
  </si>
  <si>
    <t>Mg</t>
  </si>
  <si>
    <t>Wykonanie warstwy wyrównawczej z betonu asfaltowego AC11W</t>
  </si>
  <si>
    <t>Remont drogi powiatowej nr 1210R Korczowiska - Mazury od km 0+000 do km 3+817</t>
  </si>
  <si>
    <t>6</t>
  </si>
  <si>
    <t>Profilowanie istniejących poboczy za ścięciem</t>
  </si>
  <si>
    <t>Umocnienie poboczy kruszywem łamanym 0/31,5 grbości 10cm</t>
  </si>
  <si>
    <t>PODBUDOWY</t>
  </si>
  <si>
    <t>suma</t>
  </si>
  <si>
    <t>SUMA NETTO poz (1-5)</t>
  </si>
  <si>
    <t>suma (3-5)</t>
  </si>
  <si>
    <t>Wykonanie warstwy wyrównawczej z betonu asfaltowego AC11W
Obmiar: 3817,0*5,6*0,10=2.137,5 Mg</t>
  </si>
  <si>
    <t>Wykonanie warstwy ścieralnej z betonu asfaltowego AC11S gr 5cm</t>
  </si>
  <si>
    <t>Wykonanie warstwy ścieralnej z betonu asfaltowego AC11S gr 5cm
Obmiar: 3817,0*5,50=20.993,50 m2</t>
  </si>
  <si>
    <t>Profilowanie istniejących poboczy za ścięciem
Obmiar: 3817*1,00*2=7.634,0m2</t>
  </si>
  <si>
    <t>Umocnienie poboczy kruszywem łamanym 0/31,5 grbości 10cm
Obmiar: 3817*0,758*2=5.725,50m2</t>
  </si>
  <si>
    <t>Odmulenie istniejących rowów na głebokość 30cm z wyprofilowaniem skarp</t>
  </si>
  <si>
    <t>Odmulenie istniejących rowów na głebokość 30cm z wyprofilowaniem skarp
Obmiar 3817,0*2=7.634,00m</t>
  </si>
  <si>
    <t>słownie:  ………………………………………………………………………………………………………………………………..</t>
  </si>
  <si>
    <t>(podpis, pieczęć)</t>
  </si>
  <si>
    <t>Kosztorys opracował</t>
  </si>
  <si>
    <t>D.04.08.01</t>
  </si>
  <si>
    <t>D.06.03.01</t>
  </si>
  <si>
    <t xml:space="preserve">D.06.04.01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</si>
</sst>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#,##0\ &quot;zł&quot;;[Red]\-#,##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000"/>
    <numFmt numFmtId="165" formatCode="_-&quot;L&quot;* #,##0.00_-;\-&quot;L&quot;* #,##0.00_-;_-&quot;L&quot;* &quot;-&quot;??_-;_-@_-"/>
    <numFmt numFmtId="166" formatCode="_ * #,##0.00_ ;_ * \-#,##0.00_ ;_ * &quot;-&quot;??_ ;_ @_ "/>
    <numFmt numFmtId="167" formatCode="&quot;$&quot;____######0_);[Red]\(&quot;$&quot;____#####0\)"/>
    <numFmt numFmtId="168" formatCode="_-* #,##0\ _P_t_s_-;\-* #,##0\ _P_t_s_-;_-* &quot;-&quot;\ _P_t_s_-;_-@_-"/>
    <numFmt numFmtId="169" formatCode="#,##0;[Red]\-#,##0"/>
  </numFmts>
  <fonts count="2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Courier"/>
      <family val="1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Courier"/>
      <family val="1"/>
      <charset val="238"/>
    </font>
    <font>
      <sz val="10"/>
      <name val="Helv"/>
      <charset val="204"/>
    </font>
    <font>
      <sz val="10"/>
      <name val="Helv"/>
    </font>
    <font>
      <sz val="10"/>
      <name val="MS Sans Serif"/>
      <family val="2"/>
      <charset val="238"/>
    </font>
    <font>
      <sz val="10"/>
      <color indexed="22"/>
      <name val="Arial"/>
      <family val="2"/>
      <charset val="238"/>
    </font>
    <font>
      <u/>
      <sz val="10"/>
      <color indexed="12"/>
      <name val="MS Sans Serif"/>
      <family val="2"/>
      <charset val="238"/>
    </font>
    <font>
      <sz val="10"/>
      <name val="Pl Courier New"/>
    </font>
    <font>
      <sz val="10"/>
      <name val="Times New Roman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7">
    <xf numFmtId="0" fontId="0" fillId="0" borderId="0" applyNumberFormat="0" applyFont="0" applyFill="0" applyBorder="0" applyAlignment="0" applyProtection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169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3" fontId="17" fillId="0" borderId="0" applyFont="0" applyFill="0" applyBorder="0" applyAlignment="0" applyProtection="0"/>
    <xf numFmtId="6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" fontId="10" fillId="0" borderId="0">
      <alignment horizontal="right" vertical="center" wrapText="1"/>
    </xf>
    <xf numFmtId="164" fontId="11" fillId="0" borderId="0">
      <alignment horizontal="center" vertical="center" wrapText="1"/>
    </xf>
    <xf numFmtId="38" fontId="2" fillId="2" borderId="0" applyNumberFormat="0" applyBorder="0" applyAlignment="0" applyProtection="0"/>
    <xf numFmtId="0" fontId="18" fillId="0" borderId="0" applyNumberFormat="0" applyFill="0" applyBorder="0" applyAlignment="0" applyProtection="0"/>
    <xf numFmtId="3" fontId="10" fillId="0" borderId="0">
      <alignment horizontal="right" vertical="center" wrapText="1"/>
    </xf>
    <xf numFmtId="10" fontId="2" fillId="3" borderId="1" applyNumberFormat="0" applyBorder="0" applyAlignment="0" applyProtection="0"/>
    <xf numFmtId="49" fontId="10" fillId="0" borderId="0">
      <alignment horizontal="left" vertical="center" wrapText="1"/>
    </xf>
    <xf numFmtId="168" fontId="1" fillId="0" borderId="0" applyFont="0" applyFill="0" applyBorder="0" applyAlignment="0" applyProtection="0"/>
    <xf numFmtId="49" fontId="10" fillId="0" borderId="0" applyNumberFormat="0">
      <alignment horizontal="center" vertical="center" wrapText="1"/>
    </xf>
    <xf numFmtId="49" fontId="7" fillId="4" borderId="0">
      <alignment horizontal="center" vertical="center" wrapText="1"/>
    </xf>
    <xf numFmtId="0" fontId="13" fillId="0" borderId="0"/>
    <xf numFmtId="0" fontId="6" fillId="0" borderId="0"/>
    <xf numFmtId="0" fontId="19" fillId="0" borderId="0" applyNumberFormat="0" applyFont="0" applyFill="0" applyBorder="0" applyAlignment="0" applyProtection="0"/>
    <xf numFmtId="167" fontId="20" fillId="0" borderId="0"/>
    <xf numFmtId="0" fontId="3" fillId="0" borderId="0"/>
    <xf numFmtId="0" fontId="8" fillId="0" borderId="0"/>
    <xf numFmtId="0" fontId="19" fillId="0" borderId="2" applyNumberFormat="0" applyFont="0" applyFill="0" applyBorder="0" applyProtection="0">
      <alignment vertical="top" wrapText="1"/>
    </xf>
    <xf numFmtId="10" fontId="1" fillId="0" borderId="0" applyFont="0" applyFill="0" applyBorder="0" applyAlignment="0" applyProtection="0"/>
    <xf numFmtId="0" fontId="3" fillId="0" borderId="0"/>
    <xf numFmtId="49" fontId="4" fillId="5" borderId="0">
      <alignment horizontal="left" vertical="center" wrapText="1"/>
    </xf>
    <xf numFmtId="4" fontId="4" fillId="6" borderId="0">
      <alignment vertical="center" wrapText="1"/>
    </xf>
    <xf numFmtId="42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3">
      <alignment horizontal="right" vertical="top" wrapText="1"/>
    </xf>
    <xf numFmtId="0" fontId="21" fillId="0" borderId="0" applyNumberFormat="0" applyFont="0" applyFill="0" applyBorder="0" applyAlignment="0" applyProtection="0">
      <alignment vertical="top"/>
    </xf>
    <xf numFmtId="0" fontId="3" fillId="0" borderId="0"/>
  </cellStyleXfs>
  <cellXfs count="64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49" fontId="7" fillId="5" borderId="4" xfId="0" applyNumberFormat="1" applyFont="1" applyFill="1" applyBorder="1" applyAlignment="1">
      <alignment horizontal="center" vertical="top" wrapText="1"/>
    </xf>
    <xf numFmtId="49" fontId="7" fillId="5" borderId="4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NumberFormat="1" applyFont="1" applyFill="1" applyBorder="1" applyAlignment="1">
      <alignment horizontal="center" vertical="top" wrapText="1"/>
    </xf>
    <xf numFmtId="49" fontId="7" fillId="5" borderId="6" xfId="0" applyNumberFormat="1" applyFont="1" applyFill="1" applyBorder="1" applyAlignment="1">
      <alignment horizontal="center" vertical="center" wrapText="1"/>
    </xf>
    <xf numFmtId="49" fontId="7" fillId="5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wrapText="1"/>
    </xf>
    <xf numFmtId="0" fontId="7" fillId="5" borderId="11" xfId="0" applyNumberFormat="1" applyFont="1" applyFill="1" applyBorder="1" applyAlignment="1">
      <alignment horizontal="center" vertical="top" wrapText="1"/>
    </xf>
    <xf numFmtId="0" fontId="7" fillId="5" borderId="7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Alignment="1"/>
    <xf numFmtId="0" fontId="21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right"/>
    </xf>
    <xf numFmtId="49" fontId="21" fillId="0" borderId="0" xfId="0" applyNumberFormat="1" applyFont="1" applyAlignment="1">
      <alignment horizontal="center" vertical="top"/>
    </xf>
    <xf numFmtId="49" fontId="21" fillId="0" borderId="0" xfId="0" applyNumberFormat="1" applyFont="1" applyAlignment="1">
      <alignment horizontal="center" vertical="top" wrapText="1"/>
    </xf>
    <xf numFmtId="49" fontId="21" fillId="0" borderId="0" xfId="0" applyNumberFormat="1" applyFont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right"/>
    </xf>
    <xf numFmtId="49" fontId="23" fillId="0" borderId="11" xfId="0" applyNumberFormat="1" applyFont="1" applyBorder="1" applyAlignment="1">
      <alignment horizontal="center" vertical="center" wrapText="1"/>
    </xf>
    <xf numFmtId="49" fontId="7" fillId="5" borderId="1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vertical="top"/>
    </xf>
    <xf numFmtId="0" fontId="1" fillId="0" borderId="9" xfId="0" applyNumberFormat="1" applyFont="1" applyBorder="1" applyAlignment="1">
      <alignment horizontal="center"/>
    </xf>
    <xf numFmtId="49" fontId="1" fillId="0" borderId="0" xfId="0" applyNumberFormat="1" applyFont="1" applyAlignment="1">
      <alignment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1" fontId="3" fillId="0" borderId="4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" fontId="3" fillId="0" borderId="1" xfId="3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vertical="center"/>
    </xf>
    <xf numFmtId="0" fontId="7" fillId="5" borderId="7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Alignment="1">
      <alignment horizontal="center" vertical="top" wrapText="1"/>
    </xf>
    <xf numFmtId="49" fontId="1" fillId="0" borderId="6" xfId="0" applyNumberFormat="1" applyFont="1" applyBorder="1" applyAlignment="1"/>
    <xf numFmtId="0" fontId="1" fillId="0" borderId="7" xfId="0" applyNumberFormat="1" applyFont="1" applyBorder="1" applyAlignment="1">
      <alignment horizontal="center"/>
    </xf>
    <xf numFmtId="49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right"/>
    </xf>
    <xf numFmtId="49" fontId="1" fillId="0" borderId="9" xfId="0" applyNumberFormat="1" applyFont="1" applyBorder="1" applyAlignment="1"/>
    <xf numFmtId="2" fontId="1" fillId="0" borderId="9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 vertical="center" wrapText="1"/>
    </xf>
    <xf numFmtId="4" fontId="7" fillId="5" borderId="7" xfId="0" applyNumberFormat="1" applyFont="1" applyFill="1" applyBorder="1" applyAlignment="1">
      <alignment horizontal="right" vertical="center" wrapText="1"/>
    </xf>
    <xf numFmtId="4" fontId="3" fillId="0" borderId="7" xfId="30" applyNumberFormat="1" applyFont="1" applyBorder="1" applyAlignment="1">
      <alignment horizontal="right" vertical="center"/>
    </xf>
    <xf numFmtId="49" fontId="23" fillId="0" borderId="15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/>
    </xf>
    <xf numFmtId="49" fontId="3" fillId="0" borderId="11" xfId="0" applyNumberFormat="1" applyFont="1" applyFill="1" applyBorder="1" applyAlignment="1">
      <alignment horizontal="center" wrapText="1"/>
    </xf>
    <xf numFmtId="4" fontId="1" fillId="0" borderId="0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" fontId="1" fillId="0" borderId="12" xfId="0" applyNumberFormat="1" applyFont="1" applyBorder="1" applyAlignment="1">
      <alignment horizontal="right"/>
    </xf>
    <xf numFmtId="4" fontId="1" fillId="0" borderId="13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center" vertical="center" wrapText="1"/>
    </xf>
    <xf numFmtId="49" fontId="22" fillId="0" borderId="0" xfId="0" applyNumberFormat="1" applyFont="1" applyAlignment="1">
      <alignment horizontal="center" vertical="top"/>
    </xf>
    <xf numFmtId="0" fontId="1" fillId="0" borderId="12" xfId="0" applyNumberFormat="1" applyFont="1" applyBorder="1" applyAlignment="1">
      <alignment horizontal="center"/>
    </xf>
  </cellXfs>
  <cellStyles count="57">
    <cellStyle name="_BofQ_Grodziec_04_08_04_final" xfId="2"/>
    <cellStyle name="_BofQ_II_PIOTRKOW_BY_PASS_09_08_04" xfId="3"/>
    <cellStyle name="_BofQ_II_PIOTRKOW_BY_PASS_30_07_04" xfId="4"/>
    <cellStyle name="_BofQA2_E_S_04_04_04_OFFER" xfId="5"/>
    <cellStyle name="_BoQ_ Traffic Safety_A4_23_08_04" xfId="6"/>
    <cellStyle name="_PERSONAL" xfId="7"/>
    <cellStyle name="_PERSONAL_1" xfId="8"/>
    <cellStyle name="_PERSONAL_1_BofQ_Grabiszynska_04_07_2005_v1_Pre_Bickhardt_2" xfId="9"/>
    <cellStyle name="_PERSONAL_1_BofQ_Grabiszynska_04_07_2005_v1_Pre_Bickhardt_2_Final" xfId="10"/>
    <cellStyle name="_PERSONAL_1_BofQ_KAM_GORA_28_10_03" xfId="11"/>
    <cellStyle name="_PERSONAL_1_BofQ_KAMIENNA_GORA_28_11_2003-cash" xfId="12"/>
    <cellStyle name="_PERSONAL_1_BofQ_Srem_24_03_05_B_2" xfId="13"/>
    <cellStyle name="_PERSONAL_1_BofQ_ZGORZELEC 352_26_05_2003_Final" xfId="14"/>
    <cellStyle name="_PERSONAL_1_BofQ_ZGORZELEC 352_26_05_2003_Final_BofQ_Grabiszynska_04_07_2005_v1_Pre_Bickhardt_2" xfId="15"/>
    <cellStyle name="_PERSONAL_1_BofQ_ZGORZELEC 352_26_05_2003_Final_BofQ_Grabiszynska_04_07_2005_v1_Pre_Bickhardt_2_Final" xfId="16"/>
    <cellStyle name="_PERSONAL_1_BofQ_ZGORZELEC 352_26_05_2003_Final_BofQ_Srem_24_03_05_B_2" xfId="17"/>
    <cellStyle name="_PERSONAL_1_KCO" xfId="18"/>
    <cellStyle name="_PERSONAL_1_KCO_BofQ_Grabiszynska_04_07_2005_v1_Pre_Bickhardt_2" xfId="19"/>
    <cellStyle name="_PERSONAL_1_KCO_BofQ_Grabiszynska_04_07_2005_v1_Pre_Bickhardt_2_Final" xfId="20"/>
    <cellStyle name="_PERSONAL_1_KCO_BofQ_Srem_24_03_05_B_2" xfId="21"/>
    <cellStyle name="_PERSONAL_1_pomoc" xfId="22"/>
    <cellStyle name="_PERSONAL_1_zaspasKopia BofQ_Myslenice_11_08_2004" xfId="23"/>
    <cellStyle name="=D:\WINNT\SYSTEM32\COMMAND.COM" xfId="24"/>
    <cellStyle name="Comma [0]" xfId="25"/>
    <cellStyle name="Comma_A" xfId="26"/>
    <cellStyle name="Comma0" xfId="27"/>
    <cellStyle name="Currency [0]" xfId="28"/>
    <cellStyle name="Currency_A" xfId="29"/>
    <cellStyle name="Dziesiętny" xfId="30" builtinId="3"/>
    <cellStyle name="euro" xfId="31"/>
    <cellStyle name="factor" xfId="32"/>
    <cellStyle name="Grey" xfId="33"/>
    <cellStyle name="Hyperlink_LV_MCX_08_06_2001_zm.xls Diagramm 16" xfId="34"/>
    <cellStyle name="ilość" xfId="35"/>
    <cellStyle name="Input [yellow]" xfId="36"/>
    <cellStyle name="lp" xfId="37"/>
    <cellStyle name="Millares [0]_Aparcamiento Arfe" xfId="38"/>
    <cellStyle name="n glowny" xfId="39"/>
    <cellStyle name="nagl szary" xfId="40"/>
    <cellStyle name="Niezdef." xfId="41"/>
    <cellStyle name="No-definido" xfId="42"/>
    <cellStyle name="None" xfId="43"/>
    <cellStyle name="Normal - Style1" xfId="44"/>
    <cellStyle name="Normal_131200 das1 !!!!" xfId="45"/>
    <cellStyle name="normální_laroux" xfId="46"/>
    <cellStyle name="Normalny" xfId="0" builtinId="0"/>
    <cellStyle name="Normalny 2" xfId="55"/>
    <cellStyle name="Normalny 3" xfId="56"/>
    <cellStyle name="Opis" xfId="47"/>
    <cellStyle name="Percent [2]" xfId="48"/>
    <cellStyle name="Standard_--&gt;2-1" xfId="49"/>
    <cellStyle name="Styl 1" xfId="1"/>
    <cellStyle name="text" xfId="50"/>
    <cellStyle name="uwagi" xfId="51"/>
    <cellStyle name="Währung [0]_--&gt;2-1" xfId="52"/>
    <cellStyle name="Währung_--&gt;2-1" xfId="53"/>
    <cellStyle name="zl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Jarek\Ustawienia%20lokalne\Temporary%20Internet%20Files\Content.IE5\MTJWP0Z6\MATE\LOTE%208\PEAJE\Versi&#243;n_08\Oferta%2003-09-98\MATE\6105\DATOS\PROYCOM\ECONOMI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 control"/>
      <sheetName val="Panel de Control "/>
      <sheetName val="Maestro"/>
      <sheetName val="Varios España"/>
      <sheetName val="Varios China"/>
      <sheetName val="P__control"/>
      <sheetName val="Panel_de_Control_"/>
      <sheetName val="Varios_España"/>
      <sheetName val="Varios_Chin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view="pageBreakPreview" topLeftCell="A7" zoomScale="75" zoomScaleNormal="80" zoomScaleSheetLayoutView="75" workbookViewId="0">
      <selection activeCell="I25" sqref="I25"/>
    </sheetView>
  </sheetViews>
  <sheetFormatPr defaultRowHeight="12.75"/>
  <cols>
    <col min="1" max="1" width="6.7109375" style="19" customWidth="1"/>
    <col min="2" max="2" width="14.42578125" style="20" customWidth="1"/>
    <col min="3" max="3" width="49" style="21" customWidth="1"/>
    <col min="4" max="4" width="8.7109375" style="15" customWidth="1"/>
    <col min="5" max="5" width="25.140625" style="16" customWidth="1"/>
    <col min="6" max="6" width="12.85546875" style="17" hidden="1" customWidth="1"/>
    <col min="7" max="7" width="14.7109375" style="18" hidden="1" customWidth="1"/>
    <col min="8" max="16384" width="9.140625" style="1"/>
  </cols>
  <sheetData>
    <row r="1" spans="1:7" ht="21" customHeight="1">
      <c r="A1" s="61" t="s">
        <v>21</v>
      </c>
      <c r="B1" s="61"/>
      <c r="C1" s="61"/>
      <c r="D1" s="61"/>
      <c r="E1" s="61"/>
      <c r="F1" s="61"/>
      <c r="G1" s="61"/>
    </row>
    <row r="2" spans="1:7" ht="14.25" customHeight="1">
      <c r="A2" s="62" t="s">
        <v>27</v>
      </c>
      <c r="B2" s="62"/>
      <c r="C2" s="62"/>
      <c r="D2" s="62"/>
      <c r="E2" s="62"/>
      <c r="F2" s="62"/>
      <c r="G2" s="62"/>
    </row>
    <row r="3" spans="1:7" ht="19.5" customHeight="1"/>
    <row r="4" spans="1:7" ht="12.75" customHeight="1">
      <c r="A4" s="2" t="s">
        <v>5</v>
      </c>
      <c r="B4" s="2" t="s">
        <v>13</v>
      </c>
      <c r="C4" s="3" t="s">
        <v>1</v>
      </c>
      <c r="D4" s="13" t="s">
        <v>6</v>
      </c>
      <c r="E4" s="14"/>
      <c r="F4" s="10" t="s">
        <v>2</v>
      </c>
      <c r="G4" s="4" t="s">
        <v>3</v>
      </c>
    </row>
    <row r="5" spans="1:7" ht="25.5">
      <c r="A5" s="5"/>
      <c r="B5" s="5" t="s">
        <v>14</v>
      </c>
      <c r="C5" s="5" t="s">
        <v>15</v>
      </c>
      <c r="D5" s="12" t="s">
        <v>7</v>
      </c>
      <c r="E5" s="6" t="s">
        <v>8</v>
      </c>
      <c r="F5" s="10" t="s">
        <v>4</v>
      </c>
      <c r="G5" s="4" t="s">
        <v>4</v>
      </c>
    </row>
    <row r="6" spans="1:7" ht="12.75" customHeight="1">
      <c r="A6" s="7">
        <v>1</v>
      </c>
      <c r="B6" s="7" t="s">
        <v>16</v>
      </c>
      <c r="C6" s="4" t="s">
        <v>17</v>
      </c>
      <c r="D6" s="12" t="s">
        <v>18</v>
      </c>
      <c r="E6" s="8">
        <v>5</v>
      </c>
      <c r="F6" s="10" t="s">
        <v>28</v>
      </c>
      <c r="G6" s="4" t="s">
        <v>19</v>
      </c>
    </row>
    <row r="7" spans="1:7" ht="27.75" customHeight="1">
      <c r="A7" s="4" t="s">
        <v>9</v>
      </c>
      <c r="B7" s="4"/>
      <c r="C7" s="31" t="s">
        <v>31</v>
      </c>
      <c r="D7" s="27"/>
      <c r="E7" s="39"/>
      <c r="F7" s="9"/>
      <c r="G7" s="50">
        <f>G8</f>
        <v>352770</v>
      </c>
    </row>
    <row r="8" spans="1:7" ht="42.75" customHeight="1">
      <c r="A8" s="32">
        <v>1</v>
      </c>
      <c r="B8" s="54" t="s">
        <v>45</v>
      </c>
      <c r="C8" s="33" t="s">
        <v>35</v>
      </c>
      <c r="D8" s="22" t="s">
        <v>25</v>
      </c>
      <c r="E8" s="34">
        <v>2138</v>
      </c>
      <c r="F8" s="35">
        <v>165</v>
      </c>
      <c r="G8" s="36">
        <f>F8*E8</f>
        <v>352770</v>
      </c>
    </row>
    <row r="9" spans="1:7" ht="21.75" customHeight="1">
      <c r="A9" s="4" t="s">
        <v>9</v>
      </c>
      <c r="B9" s="4"/>
      <c r="C9" s="31" t="s">
        <v>0</v>
      </c>
      <c r="D9" s="27"/>
      <c r="E9" s="39"/>
      <c r="F9" s="9"/>
      <c r="G9" s="50">
        <f>G10</f>
        <v>377892</v>
      </c>
    </row>
    <row r="10" spans="1:7" ht="39.75" customHeight="1">
      <c r="A10" s="32">
        <v>2</v>
      </c>
      <c r="B10" s="54" t="s">
        <v>11</v>
      </c>
      <c r="C10" s="33" t="s">
        <v>37</v>
      </c>
      <c r="D10" s="22" t="s">
        <v>20</v>
      </c>
      <c r="E10" s="34">
        <v>20994</v>
      </c>
      <c r="F10" s="35">
        <v>18</v>
      </c>
      <c r="G10" s="36">
        <f t="shared" ref="G10" si="0">F10*E10</f>
        <v>377892</v>
      </c>
    </row>
    <row r="11" spans="1:7" ht="21.75" customHeight="1">
      <c r="A11" s="4" t="s">
        <v>9</v>
      </c>
      <c r="B11" s="4"/>
      <c r="C11" s="31" t="s">
        <v>12</v>
      </c>
      <c r="D11" s="27"/>
      <c r="E11" s="39"/>
      <c r="F11" s="9"/>
      <c r="G11" s="50">
        <f>G12+G13+G14</f>
        <v>108789</v>
      </c>
    </row>
    <row r="12" spans="1:7" ht="27.75" customHeight="1">
      <c r="A12" s="32">
        <v>3</v>
      </c>
      <c r="B12" s="54" t="s">
        <v>46</v>
      </c>
      <c r="C12" s="23" t="s">
        <v>38</v>
      </c>
      <c r="D12" s="22" t="s">
        <v>20</v>
      </c>
      <c r="E12" s="34">
        <v>7634</v>
      </c>
      <c r="F12" s="35">
        <v>2</v>
      </c>
      <c r="G12" s="36">
        <f t="shared" ref="G12:G13" si="1">F12*E12</f>
        <v>15268</v>
      </c>
    </row>
    <row r="13" spans="1:7" ht="40.5" customHeight="1">
      <c r="A13" s="32">
        <v>4</v>
      </c>
      <c r="B13" s="54" t="s">
        <v>46</v>
      </c>
      <c r="C13" s="11" t="s">
        <v>39</v>
      </c>
      <c r="D13" s="22" t="s">
        <v>20</v>
      </c>
      <c r="E13" s="51">
        <v>5726</v>
      </c>
      <c r="F13" s="35">
        <v>9</v>
      </c>
      <c r="G13" s="36">
        <f t="shared" si="1"/>
        <v>51534</v>
      </c>
    </row>
    <row r="14" spans="1:7" ht="40.5" customHeight="1">
      <c r="A14" s="37">
        <v>5</v>
      </c>
      <c r="B14" s="54" t="s">
        <v>47</v>
      </c>
      <c r="C14" s="11" t="s">
        <v>41</v>
      </c>
      <c r="D14" s="22" t="s">
        <v>10</v>
      </c>
      <c r="E14" s="51">
        <f>+E12</f>
        <v>7634</v>
      </c>
      <c r="F14" s="36">
        <v>5.5</v>
      </c>
      <c r="G14" s="38">
        <f>F14*E14</f>
        <v>41987</v>
      </c>
    </row>
    <row r="15" spans="1:7">
      <c r="A15" s="24"/>
      <c r="B15" s="40"/>
      <c r="C15" s="30"/>
      <c r="D15" s="43"/>
      <c r="E15" s="44"/>
      <c r="F15" s="45"/>
      <c r="G15" s="46"/>
    </row>
    <row r="16" spans="1:7">
      <c r="A16" s="24"/>
      <c r="B16" s="40"/>
      <c r="C16" s="30"/>
      <c r="D16" s="43"/>
      <c r="E16" s="44"/>
      <c r="F16" s="45"/>
      <c r="G16" s="46"/>
    </row>
    <row r="17" spans="1:7">
      <c r="A17" s="24"/>
      <c r="B17" s="40"/>
      <c r="C17" s="25"/>
      <c r="D17" s="43"/>
      <c r="E17" s="44"/>
      <c r="F17" s="45"/>
      <c r="G17" s="46"/>
    </row>
    <row r="18" spans="1:7">
      <c r="A18" s="24"/>
      <c r="B18" s="40"/>
      <c r="C18" s="49"/>
      <c r="D18" s="43"/>
      <c r="E18" s="44"/>
      <c r="F18" s="45"/>
      <c r="G18" s="46"/>
    </row>
    <row r="19" spans="1:7">
      <c r="A19" s="24"/>
      <c r="B19" s="40"/>
      <c r="C19" s="49"/>
      <c r="D19" s="43"/>
      <c r="E19" s="44"/>
      <c r="F19" s="45"/>
      <c r="G19" s="46"/>
    </row>
    <row r="20" spans="1:7">
      <c r="A20" s="24"/>
      <c r="B20" s="40"/>
      <c r="C20" s="49"/>
      <c r="D20" s="43"/>
      <c r="E20" s="44"/>
      <c r="F20" s="45"/>
      <c r="G20" s="46"/>
    </row>
    <row r="21" spans="1:7">
      <c r="A21" s="24"/>
      <c r="B21" s="40"/>
      <c r="C21" s="49"/>
      <c r="D21" s="43"/>
      <c r="E21" s="44"/>
      <c r="F21" s="45"/>
      <c r="G21" s="46"/>
    </row>
    <row r="22" spans="1:7">
      <c r="A22" s="24"/>
      <c r="B22" s="40"/>
      <c r="C22" s="49"/>
      <c r="D22" s="43"/>
      <c r="E22" s="44"/>
      <c r="F22" s="45"/>
      <c r="G22" s="46"/>
    </row>
    <row r="23" spans="1:7">
      <c r="A23" s="24"/>
      <c r="B23" s="40"/>
      <c r="C23" s="25"/>
      <c r="D23" s="47"/>
      <c r="E23" s="29"/>
      <c r="F23" s="48"/>
      <c r="G23" s="48"/>
    </row>
    <row r="24" spans="1:7">
      <c r="A24" s="24"/>
      <c r="B24" s="40"/>
      <c r="C24" s="30"/>
      <c r="D24" s="43"/>
      <c r="E24" s="44"/>
      <c r="F24" s="45"/>
      <c r="G24" s="46"/>
    </row>
    <row r="25" spans="1:7">
      <c r="A25" s="24"/>
      <c r="B25" s="40"/>
      <c r="C25" s="30"/>
      <c r="D25" s="43"/>
      <c r="E25" s="44"/>
      <c r="F25" s="44"/>
      <c r="G25" s="44"/>
    </row>
  </sheetData>
  <mergeCells count="2">
    <mergeCell ref="A1:G1"/>
    <mergeCell ref="A2:G2"/>
  </mergeCells>
  <pageMargins left="1.4960629921259843" right="0.27559055118110237" top="0.78740157480314965" bottom="0.78740157480314965" header="0.27559055118110237" footer="0.47244094488188981"/>
  <pageSetup paperSize="9" scale="81" firstPageNumber="6" orientation="portrait" useFirstPageNumber="1" horizontalDpi="4294967295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view="pageBreakPreview" zoomScale="75" zoomScaleNormal="80" zoomScaleSheetLayoutView="75" workbookViewId="0">
      <selection activeCell="B8" sqref="B8:B14"/>
    </sheetView>
  </sheetViews>
  <sheetFormatPr defaultRowHeight="12.75"/>
  <cols>
    <col min="1" max="1" width="6.7109375" style="19" customWidth="1"/>
    <col min="2" max="2" width="13.140625" style="20" bestFit="1" customWidth="1"/>
    <col min="3" max="3" width="49" style="21" customWidth="1"/>
    <col min="4" max="4" width="8.7109375" style="15" customWidth="1"/>
    <col min="5" max="5" width="13.28515625" style="16" customWidth="1"/>
    <col min="6" max="6" width="12.85546875" style="17" customWidth="1"/>
    <col min="7" max="7" width="14.7109375" style="18" customWidth="1"/>
    <col min="8" max="16384" width="9.140625" style="1"/>
  </cols>
  <sheetData>
    <row r="1" spans="1:7" ht="21" customHeight="1">
      <c r="A1" s="61" t="s">
        <v>22</v>
      </c>
      <c r="B1" s="61"/>
      <c r="C1" s="61"/>
      <c r="D1" s="61"/>
      <c r="E1" s="61"/>
      <c r="F1" s="61"/>
      <c r="G1" s="61"/>
    </row>
    <row r="2" spans="1:7" ht="14.25" customHeight="1">
      <c r="A2" s="62" t="s">
        <v>27</v>
      </c>
      <c r="B2" s="62"/>
      <c r="C2" s="62"/>
      <c r="D2" s="62"/>
      <c r="E2" s="62"/>
      <c r="F2" s="62"/>
      <c r="G2" s="62"/>
    </row>
    <row r="3" spans="1:7" ht="19.5" customHeight="1"/>
    <row r="4" spans="1:7" ht="12.75" customHeight="1">
      <c r="A4" s="2" t="s">
        <v>5</v>
      </c>
      <c r="B4" s="2" t="s">
        <v>13</v>
      </c>
      <c r="C4" s="3" t="s">
        <v>1</v>
      </c>
      <c r="D4" s="13" t="s">
        <v>6</v>
      </c>
      <c r="E4" s="14"/>
      <c r="F4" s="10" t="s">
        <v>2</v>
      </c>
      <c r="G4" s="4" t="s">
        <v>3</v>
      </c>
    </row>
    <row r="5" spans="1:7" ht="25.5">
      <c r="A5" s="5"/>
      <c r="B5" s="5" t="s">
        <v>14</v>
      </c>
      <c r="C5" s="5" t="s">
        <v>15</v>
      </c>
      <c r="D5" s="12" t="s">
        <v>7</v>
      </c>
      <c r="E5" s="6" t="s">
        <v>8</v>
      </c>
      <c r="F5" s="10" t="s">
        <v>4</v>
      </c>
      <c r="G5" s="4" t="s">
        <v>4</v>
      </c>
    </row>
    <row r="6" spans="1:7" ht="12.75" customHeight="1">
      <c r="A6" s="7">
        <v>1</v>
      </c>
      <c r="B6" s="7" t="s">
        <v>16</v>
      </c>
      <c r="C6" s="4" t="s">
        <v>17</v>
      </c>
      <c r="D6" s="12" t="s">
        <v>18</v>
      </c>
      <c r="E6" s="8">
        <v>5</v>
      </c>
      <c r="F6" s="10" t="s">
        <v>28</v>
      </c>
      <c r="G6" s="4" t="s">
        <v>19</v>
      </c>
    </row>
    <row r="7" spans="1:7" ht="27.75" customHeight="1">
      <c r="A7" s="4" t="s">
        <v>9</v>
      </c>
      <c r="B7" s="4"/>
      <c r="C7" s="31" t="s">
        <v>31</v>
      </c>
      <c r="D7" s="27"/>
      <c r="E7" s="39" t="s">
        <v>32</v>
      </c>
      <c r="F7" s="9"/>
      <c r="G7" s="50"/>
    </row>
    <row r="8" spans="1:7" ht="27.75" customHeight="1">
      <c r="A8" s="32">
        <v>1</v>
      </c>
      <c r="B8" s="54" t="s">
        <v>45</v>
      </c>
      <c r="C8" s="33" t="s">
        <v>26</v>
      </c>
      <c r="D8" s="22" t="s">
        <v>25</v>
      </c>
      <c r="E8" s="34">
        <v>2138</v>
      </c>
      <c r="F8" s="35"/>
      <c r="G8" s="36"/>
    </row>
    <row r="9" spans="1:7" ht="21.75" customHeight="1">
      <c r="A9" s="4" t="s">
        <v>9</v>
      </c>
      <c r="B9" s="4"/>
      <c r="C9" s="31" t="s">
        <v>0</v>
      </c>
      <c r="D9" s="27"/>
      <c r="E9" s="39" t="s">
        <v>32</v>
      </c>
      <c r="F9" s="9"/>
      <c r="G9" s="50"/>
    </row>
    <row r="10" spans="1:7" ht="27.75" customHeight="1">
      <c r="A10" s="32">
        <v>2</v>
      </c>
      <c r="B10" s="54" t="s">
        <v>11</v>
      </c>
      <c r="C10" s="33" t="s">
        <v>36</v>
      </c>
      <c r="D10" s="22" t="s">
        <v>20</v>
      </c>
      <c r="E10" s="34">
        <v>20994</v>
      </c>
      <c r="F10" s="35"/>
      <c r="G10" s="36"/>
    </row>
    <row r="11" spans="1:7" ht="21.75" customHeight="1">
      <c r="A11" s="4" t="s">
        <v>9</v>
      </c>
      <c r="B11" s="4"/>
      <c r="C11" s="31" t="s">
        <v>12</v>
      </c>
      <c r="D11" s="27"/>
      <c r="E11" s="39" t="s">
        <v>34</v>
      </c>
      <c r="F11" s="9"/>
      <c r="G11" s="50"/>
    </row>
    <row r="12" spans="1:7" ht="27.75" customHeight="1">
      <c r="A12" s="32">
        <v>3</v>
      </c>
      <c r="B12" s="54" t="s">
        <v>46</v>
      </c>
      <c r="C12" s="23" t="s">
        <v>29</v>
      </c>
      <c r="D12" s="22" t="s">
        <v>20</v>
      </c>
      <c r="E12" s="34">
        <v>7634</v>
      </c>
      <c r="F12" s="35"/>
      <c r="G12" s="36"/>
    </row>
    <row r="13" spans="1:7" ht="40.5" customHeight="1">
      <c r="A13" s="32">
        <v>4</v>
      </c>
      <c r="B13" s="54" t="s">
        <v>46</v>
      </c>
      <c r="C13" s="11" t="s">
        <v>30</v>
      </c>
      <c r="D13" s="22" t="s">
        <v>20</v>
      </c>
      <c r="E13" s="51">
        <v>5726</v>
      </c>
      <c r="F13" s="35"/>
      <c r="G13" s="36"/>
    </row>
    <row r="14" spans="1:7" ht="40.5" customHeight="1">
      <c r="A14" s="37">
        <v>5</v>
      </c>
      <c r="B14" s="54" t="s">
        <v>47</v>
      </c>
      <c r="C14" s="11" t="s">
        <v>40</v>
      </c>
      <c r="D14" s="22" t="s">
        <v>10</v>
      </c>
      <c r="E14" s="51">
        <f>+E12</f>
        <v>7634</v>
      </c>
      <c r="F14" s="36"/>
      <c r="G14" s="38"/>
    </row>
    <row r="15" spans="1:7" ht="25.5" customHeight="1">
      <c r="A15" s="24"/>
      <c r="B15" s="40"/>
      <c r="C15" s="52" t="s">
        <v>33</v>
      </c>
      <c r="D15" s="47"/>
      <c r="E15" s="53"/>
      <c r="F15" s="55"/>
      <c r="G15" s="56"/>
    </row>
    <row r="16" spans="1:7" ht="25.5" customHeight="1">
      <c r="A16" s="24"/>
      <c r="B16" s="40"/>
      <c r="C16" s="26" t="s">
        <v>24</v>
      </c>
      <c r="D16" s="41"/>
      <c r="E16" s="42"/>
      <c r="F16" s="57"/>
      <c r="G16" s="58"/>
    </row>
    <row r="17" spans="1:7" ht="25.5" customHeight="1">
      <c r="A17" s="24"/>
      <c r="B17" s="40"/>
      <c r="C17" s="26" t="s">
        <v>23</v>
      </c>
      <c r="D17" s="41"/>
      <c r="E17" s="42"/>
      <c r="F17" s="59"/>
      <c r="G17" s="60"/>
    </row>
    <row r="18" spans="1:7" ht="28.5" customHeight="1">
      <c r="A18" s="24"/>
      <c r="B18" s="40"/>
      <c r="C18" s="30"/>
      <c r="D18" s="43"/>
      <c r="E18" s="44"/>
      <c r="F18" s="45"/>
      <c r="G18" s="46"/>
    </row>
    <row r="19" spans="1:7" ht="27" customHeight="1">
      <c r="A19" s="28" t="s">
        <v>42</v>
      </c>
      <c r="B19" s="28"/>
      <c r="C19" s="28"/>
      <c r="D19" s="28"/>
      <c r="E19" s="28"/>
      <c r="F19" s="28"/>
      <c r="G19" s="28"/>
    </row>
    <row r="20" spans="1:7">
      <c r="A20" s="24"/>
      <c r="B20" s="40"/>
      <c r="C20" s="30"/>
      <c r="D20" s="43"/>
      <c r="E20" s="44"/>
      <c r="F20" s="45"/>
      <c r="G20" s="46"/>
    </row>
    <row r="21" spans="1:7">
      <c r="A21" s="24"/>
      <c r="B21" s="40"/>
      <c r="C21" s="30"/>
      <c r="D21" s="43"/>
      <c r="E21" s="44"/>
      <c r="F21" s="45"/>
      <c r="G21" s="46"/>
    </row>
    <row r="22" spans="1:7">
      <c r="A22" s="24"/>
      <c r="B22" s="40"/>
      <c r="C22" s="25"/>
      <c r="D22" s="43"/>
      <c r="E22" s="44"/>
      <c r="F22" s="45"/>
      <c r="G22" s="46"/>
    </row>
    <row r="23" spans="1:7">
      <c r="A23" s="24"/>
      <c r="B23" s="40"/>
      <c r="C23" s="49"/>
      <c r="D23" s="43"/>
      <c r="E23" s="44"/>
      <c r="F23" s="45"/>
      <c r="G23" s="46"/>
    </row>
    <row r="24" spans="1:7">
      <c r="A24" s="24"/>
      <c r="B24" s="40"/>
      <c r="C24" s="49"/>
      <c r="D24" s="43"/>
      <c r="E24" s="44"/>
      <c r="F24" s="45"/>
      <c r="G24" s="46"/>
    </row>
    <row r="25" spans="1:7">
      <c r="A25" s="24"/>
      <c r="B25" s="40"/>
      <c r="C25" s="49"/>
      <c r="D25" s="43"/>
      <c r="E25" s="44"/>
      <c r="F25" s="45"/>
      <c r="G25" s="46"/>
    </row>
    <row r="26" spans="1:7">
      <c r="A26" s="24"/>
      <c r="B26" s="40"/>
      <c r="C26" s="49"/>
      <c r="D26" s="43"/>
      <c r="E26" s="44"/>
      <c r="F26" s="45"/>
      <c r="G26" s="46"/>
    </row>
    <row r="27" spans="1:7">
      <c r="A27" s="24"/>
      <c r="B27" s="40"/>
      <c r="C27" s="49"/>
      <c r="D27" s="43"/>
      <c r="E27" s="44"/>
      <c r="F27" s="45"/>
      <c r="G27" s="46"/>
    </row>
    <row r="28" spans="1:7">
      <c r="A28" s="24"/>
      <c r="B28" s="40"/>
      <c r="C28" s="25" t="s">
        <v>44</v>
      </c>
      <c r="D28" s="47"/>
      <c r="E28" s="29"/>
      <c r="F28" s="48"/>
      <c r="G28" s="48"/>
    </row>
    <row r="29" spans="1:7">
      <c r="A29" s="24"/>
      <c r="B29" s="40"/>
      <c r="C29" s="30"/>
      <c r="D29" s="63" t="s">
        <v>43</v>
      </c>
      <c r="E29" s="63"/>
      <c r="F29" s="63"/>
      <c r="G29" s="63"/>
    </row>
    <row r="30" spans="1:7">
      <c r="A30" s="24"/>
      <c r="B30" s="40"/>
      <c r="C30" s="30"/>
      <c r="D30" s="43"/>
      <c r="E30" s="44"/>
      <c r="F30" s="44"/>
      <c r="G30" s="44"/>
    </row>
  </sheetData>
  <mergeCells count="6">
    <mergeCell ref="D29:G29"/>
    <mergeCell ref="A1:G1"/>
    <mergeCell ref="A2:G2"/>
    <mergeCell ref="F15:G15"/>
    <mergeCell ref="F16:G16"/>
    <mergeCell ref="F17:G17"/>
  </mergeCells>
  <pageMargins left="1.4960629921259843" right="0.27559055118110237" top="0.78740157480314965" bottom="0.78740157480314965" header="0.27559055118110237" footer="0.47244094488188981"/>
  <pageSetup paperSize="9" scale="71" firstPageNumber="7" orientation="portrait" useFirstPageNumber="1" horizontalDpi="4294967295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Przedmiar</vt:lpstr>
      <vt:lpstr>Kosztorys (O)</vt:lpstr>
      <vt:lpstr>'Kosztorys (O)'!Obszar_wydruku</vt:lpstr>
      <vt:lpstr>Przedmiar!Obszar_wydruku</vt:lpstr>
      <vt:lpstr>'Kosztorys (O)'!Tytuły_wydruku</vt:lpstr>
      <vt:lpstr>Przedmiar!Tytuły_wydruku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zd-wmaz</cp:lastModifiedBy>
  <cp:lastPrinted>2016-05-23T21:38:07Z</cp:lastPrinted>
  <dcterms:created xsi:type="dcterms:W3CDTF">2006-10-10T08:11:03Z</dcterms:created>
  <dcterms:modified xsi:type="dcterms:W3CDTF">2016-09-01T06:09:53Z</dcterms:modified>
</cp:coreProperties>
</file>